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075" windowHeight="96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1"/>
  <c r="G11" s="1"/>
  <c r="C9"/>
  <c r="C11" s="1"/>
  <c r="C22"/>
  <c r="C24" s="1"/>
</calcChain>
</file>

<file path=xl/sharedStrings.xml><?xml version="1.0" encoding="utf-8"?>
<sst xmlns="http://schemas.openxmlformats.org/spreadsheetml/2006/main" count="40" uniqueCount="31">
  <si>
    <t>pc</t>
    <phoneticPr fontId="1"/>
  </si>
  <si>
    <t>関係式</t>
    <rPh sb="0" eb="2">
      <t>カンケイ</t>
    </rPh>
    <rPh sb="2" eb="3">
      <t>シキ</t>
    </rPh>
    <phoneticPr fontId="1"/>
  </si>
  <si>
    <t>視等級：m</t>
    <rPh sb="0" eb="1">
      <t>ミ</t>
    </rPh>
    <rPh sb="1" eb="3">
      <t>トウキュウ</t>
    </rPh>
    <phoneticPr fontId="1"/>
  </si>
  <si>
    <t>距離：d</t>
    <rPh sb="0" eb="2">
      <t>キョリ</t>
    </rPh>
    <phoneticPr fontId="1"/>
  </si>
  <si>
    <t>絶対等級：M</t>
    <rPh sb="0" eb="2">
      <t>ゼッタイ</t>
    </rPh>
    <rPh sb="2" eb="4">
      <t>トウキュウ</t>
    </rPh>
    <phoneticPr fontId="1"/>
  </si>
  <si>
    <t>ｌｙ（光年）</t>
    <rPh sb="3" eb="5">
      <t>コウネン</t>
    </rPh>
    <phoneticPr fontId="1"/>
  </si>
  <si>
    <t>v</t>
    <phoneticPr fontId="1"/>
  </si>
  <si>
    <t>mv</t>
    <phoneticPr fontId="1"/>
  </si>
  <si>
    <t>*視等級と距離から</t>
    <rPh sb="5" eb="7">
      <t>キョリ</t>
    </rPh>
    <phoneticPr fontId="1"/>
  </si>
  <si>
    <t>*視等級と年周視差から</t>
    <rPh sb="5" eb="7">
      <t>ネンシュウ</t>
    </rPh>
    <rPh sb="7" eb="9">
      <t>シサ</t>
    </rPh>
    <phoneticPr fontId="1"/>
  </si>
  <si>
    <t>年周視差：p</t>
    <rPh sb="0" eb="2">
      <t>ネンシュウ</t>
    </rPh>
    <rPh sb="2" eb="4">
      <t>シサ</t>
    </rPh>
    <phoneticPr fontId="1"/>
  </si>
  <si>
    <t>秒</t>
    <rPh sb="0" eb="1">
      <t>ビョウ</t>
    </rPh>
    <phoneticPr fontId="1"/>
  </si>
  <si>
    <t>ミリ秒</t>
    <rPh sb="2" eb="3">
      <t>ビョウ</t>
    </rPh>
    <phoneticPr fontId="1"/>
  </si>
  <si>
    <t>mv</t>
    <phoneticPr fontId="1"/>
  </si>
  <si>
    <t xml:space="preserve">M=m+5-5*log10d </t>
    <phoneticPr fontId="1"/>
  </si>
  <si>
    <t xml:space="preserve">M=m+5+5*log10p </t>
    <phoneticPr fontId="1"/>
  </si>
  <si>
    <t>絶対等級の計算①</t>
    <rPh sb="0" eb="2">
      <t>ゼッタイ</t>
    </rPh>
    <rPh sb="2" eb="4">
      <t>トウキュウ</t>
    </rPh>
    <rPh sb="5" eb="7">
      <t>ケイサン</t>
    </rPh>
    <phoneticPr fontId="1"/>
  </si>
  <si>
    <t>絶対等級の計算②</t>
    <rPh sb="0" eb="2">
      <t>ゼッタイ</t>
    </rPh>
    <rPh sb="2" eb="4">
      <t>トウキュウ</t>
    </rPh>
    <rPh sb="5" eb="7">
      <t>ケイサン</t>
    </rPh>
    <phoneticPr fontId="1"/>
  </si>
  <si>
    <t>関係式</t>
    <rPh sb="0" eb="2">
      <t>カンケイ</t>
    </rPh>
    <rPh sb="2" eb="3">
      <t>シキ</t>
    </rPh>
    <phoneticPr fontId="1"/>
  </si>
  <si>
    <t>m=M-5+5*log10d</t>
    <phoneticPr fontId="1"/>
  </si>
  <si>
    <t>mv</t>
    <phoneticPr fontId="1"/>
  </si>
  <si>
    <t>v</t>
    <phoneticPr fontId="1"/>
  </si>
  <si>
    <t>*絶対等級がわかっていて、</t>
    <rPh sb="1" eb="3">
      <t>ゼッタイ</t>
    </rPh>
    <rPh sb="3" eb="5">
      <t>トウキュウ</t>
    </rPh>
    <phoneticPr fontId="1"/>
  </si>
  <si>
    <t>任意の距離に置いた視等級</t>
    <rPh sb="9" eb="10">
      <t>ミ</t>
    </rPh>
    <rPh sb="10" eb="12">
      <t>トウキュウ</t>
    </rPh>
    <phoneticPr fontId="1"/>
  </si>
  <si>
    <r>
      <t>*</t>
    </r>
    <r>
      <rPr>
        <sz val="11"/>
        <color theme="8" tint="-0.249977111117893"/>
        <rFont val="ＭＳ Ｐゴシック"/>
        <family val="3"/>
        <charset val="128"/>
        <scheme val="minor"/>
      </rPr>
      <t>「青枠」</t>
    </r>
    <r>
      <rPr>
        <sz val="11"/>
        <rFont val="ＭＳ Ｐゴシック"/>
        <family val="3"/>
        <charset val="128"/>
        <scheme val="minor"/>
      </rPr>
      <t>が入力欄</t>
    </r>
    <rPh sb="2" eb="3">
      <t>アオ</t>
    </rPh>
    <rPh sb="3" eb="4">
      <t>ワク</t>
    </rPh>
    <rPh sb="6" eb="8">
      <t>ニュウリョク</t>
    </rPh>
    <rPh sb="8" eb="9">
      <t>ラン</t>
    </rPh>
    <phoneticPr fontId="1"/>
  </si>
  <si>
    <t>参考：</t>
    <rPh sb="0" eb="2">
      <t>サンコウ</t>
    </rPh>
    <phoneticPr fontId="1"/>
  </si>
  <si>
    <t>　　　　視等級：-26.7</t>
    <rPh sb="4" eb="5">
      <t>ミ</t>
    </rPh>
    <rPh sb="5" eb="7">
      <t>トウキュウ</t>
    </rPh>
    <phoneticPr fontId="1"/>
  </si>
  <si>
    <t>満月　視等級：-12.6</t>
    <rPh sb="0" eb="2">
      <t>マンゲツ</t>
    </rPh>
    <phoneticPr fontId="1"/>
  </si>
  <si>
    <t>木星　最大視等級：-1.46</t>
    <rPh sb="0" eb="2">
      <t>モクセイ</t>
    </rPh>
    <rPh sb="3" eb="5">
      <t>サイダイ</t>
    </rPh>
    <phoneticPr fontId="1"/>
  </si>
  <si>
    <t>太陽   距離：0.00001581光年</t>
    <rPh sb="5" eb="7">
      <t>キョリ</t>
    </rPh>
    <phoneticPr fontId="1"/>
  </si>
  <si>
    <t>金星　最大視等級：-4.7</t>
    <rPh sb="0" eb="2">
      <t>キンセイ</t>
    </rPh>
    <rPh sb="3" eb="5">
      <t>サイダイ</t>
    </rPh>
    <phoneticPr fontId="1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</si>
</sst>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4" tint="-0.249977111117893"/>
      <name val="ＭＳ Ｐゴシック"/>
      <family val="2"/>
      <charset val="128"/>
      <scheme val="minor"/>
    </font>
    <font>
      <sz val="9"/>
      <color theme="9" tint="-0.249977111117893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rgb="FFC00000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11"/>
      <color theme="8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177" fontId="0" fillId="0" borderId="8" xfId="0" applyNumberFormat="1" applyBorder="1">
      <alignment vertical="center"/>
    </xf>
    <xf numFmtId="0" fontId="3" fillId="3" borderId="4" xfId="0" applyFont="1" applyFill="1" applyBorder="1">
      <alignment vertical="center"/>
    </xf>
    <xf numFmtId="0" fontId="0" fillId="3" borderId="5" xfId="0" applyFill="1" applyBorder="1">
      <alignment vertical="center"/>
    </xf>
    <xf numFmtId="0" fontId="2" fillId="3" borderId="6" xfId="0" applyFont="1" applyFill="1" applyBorder="1">
      <alignment vertical="center"/>
    </xf>
    <xf numFmtId="0" fontId="0" fillId="3" borderId="1" xfId="0" applyFill="1" applyBorder="1">
      <alignment vertical="center"/>
    </xf>
    <xf numFmtId="176" fontId="0" fillId="3" borderId="2" xfId="0" applyNumberFormat="1" applyFill="1" applyBorder="1">
      <alignment vertical="center"/>
    </xf>
    <xf numFmtId="0" fontId="0" fillId="2" borderId="3" xfId="0" applyFill="1" applyBorder="1">
      <alignment vertical="center"/>
    </xf>
    <xf numFmtId="177" fontId="0" fillId="2" borderId="3" xfId="0" applyNumberForma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8" xfId="0" applyBorder="1">
      <alignment vertical="center"/>
    </xf>
    <xf numFmtId="0" fontId="7" fillId="3" borderId="6" xfId="0" applyFont="1" applyFill="1" applyBorder="1">
      <alignment vertical="center"/>
    </xf>
    <xf numFmtId="0" fontId="9" fillId="0" borderId="0" xfId="0" applyFont="1">
      <alignment vertical="center"/>
    </xf>
    <xf numFmtId="0" fontId="0" fillId="3" borderId="2" xfId="0" applyFill="1" applyBorder="1">
      <alignment vertical="center"/>
    </xf>
    <xf numFmtId="0" fontId="8" fillId="0" borderId="10" xfId="0" applyFont="1" applyBorder="1">
      <alignment vertical="center"/>
    </xf>
    <xf numFmtId="0" fontId="0" fillId="0" borderId="11" xfId="0" applyBorder="1">
      <alignment vertical="center"/>
    </xf>
    <xf numFmtId="0" fontId="8" fillId="0" borderId="12" xfId="0" applyFont="1" applyBorder="1">
      <alignment vertical="center"/>
    </xf>
    <xf numFmtId="0" fontId="0" fillId="0" borderId="13" xfId="0" applyBorder="1">
      <alignment vertical="center"/>
    </xf>
    <xf numFmtId="0" fontId="10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workbookViewId="0"/>
  </sheetViews>
  <sheetFormatPr defaultRowHeight="13.5"/>
  <cols>
    <col min="1" max="1" width="5.75" customWidth="1"/>
    <col min="2" max="2" width="12.5" customWidth="1"/>
    <col min="3" max="3" width="10.625" customWidth="1"/>
    <col min="5" max="5" width="4.125" customWidth="1"/>
    <col min="6" max="6" width="12.25" customWidth="1"/>
    <col min="7" max="7" width="10.875" customWidth="1"/>
  </cols>
  <sheetData>
    <row r="2" spans="2:8">
      <c r="B2" t="s">
        <v>24</v>
      </c>
    </row>
    <row r="4" spans="2:8">
      <c r="B4" s="4" t="s">
        <v>16</v>
      </c>
      <c r="F4" s="18" t="s">
        <v>22</v>
      </c>
    </row>
    <row r="5" spans="2:8" ht="14.25" thickBot="1">
      <c r="B5" s="13" t="s">
        <v>8</v>
      </c>
      <c r="C5" s="1"/>
      <c r="F5" s="18" t="s">
        <v>23</v>
      </c>
    </row>
    <row r="6" spans="2:8" ht="14.25" thickBot="1">
      <c r="B6" s="2" t="s">
        <v>2</v>
      </c>
      <c r="C6" s="12"/>
      <c r="D6" t="s">
        <v>6</v>
      </c>
      <c r="F6" s="2" t="s">
        <v>4</v>
      </c>
      <c r="G6" s="11"/>
      <c r="H6" t="s">
        <v>20</v>
      </c>
    </row>
    <row r="7" spans="2:8" ht="14.25" thickBot="1"/>
    <row r="8" spans="2:8" ht="14.25" thickBot="1">
      <c r="B8" s="2" t="s">
        <v>3</v>
      </c>
      <c r="C8" s="11"/>
      <c r="D8" t="s">
        <v>5</v>
      </c>
      <c r="F8" s="2" t="s">
        <v>3</v>
      </c>
      <c r="G8" s="11"/>
      <c r="H8" t="s">
        <v>5</v>
      </c>
    </row>
    <row r="9" spans="2:8">
      <c r="C9" s="5">
        <f>C8*0.306601</f>
        <v>0</v>
      </c>
      <c r="D9" t="s">
        <v>0</v>
      </c>
      <c r="G9" s="16">
        <f>G8*0.306601</f>
        <v>0</v>
      </c>
      <c r="H9" t="s">
        <v>0</v>
      </c>
    </row>
    <row r="10" spans="2:8" ht="14.25" thickBot="1"/>
    <row r="11" spans="2:8" ht="14.25" thickBot="1">
      <c r="B11" s="3" t="s">
        <v>4</v>
      </c>
      <c r="C11" s="10" t="e">
        <f>C6+5-5*LOG10(C9)</f>
        <v>#NUM!</v>
      </c>
      <c r="D11" t="s">
        <v>7</v>
      </c>
      <c r="E11" s="15"/>
      <c r="F11" s="3" t="s">
        <v>2</v>
      </c>
      <c r="G11" s="19" t="e">
        <f>G6-5+5*LOG10(G9)</f>
        <v>#NUM!</v>
      </c>
      <c r="H11" t="s">
        <v>21</v>
      </c>
    </row>
    <row r="12" spans="2:8" ht="14.25" thickBot="1"/>
    <row r="13" spans="2:8">
      <c r="B13" s="6" t="s">
        <v>1</v>
      </c>
      <c r="C13" s="7"/>
      <c r="F13" s="6" t="s">
        <v>18</v>
      </c>
      <c r="G13" s="7"/>
    </row>
    <row r="14" spans="2:8" ht="14.25" thickBot="1">
      <c r="B14" s="8" t="s">
        <v>14</v>
      </c>
      <c r="C14" s="9"/>
      <c r="F14" s="17" t="s">
        <v>19</v>
      </c>
      <c r="G14" s="9"/>
    </row>
    <row r="17" spans="2:7">
      <c r="B17" s="4" t="s">
        <v>17</v>
      </c>
    </row>
    <row r="18" spans="2:7" ht="14.25" thickBot="1">
      <c r="B18" s="14" t="s">
        <v>9</v>
      </c>
      <c r="F18" s="20" t="s">
        <v>25</v>
      </c>
      <c r="G18" s="21"/>
    </row>
    <row r="19" spans="2:7" ht="14.25" thickBot="1">
      <c r="B19" s="2" t="s">
        <v>2</v>
      </c>
      <c r="C19" s="12"/>
      <c r="D19" t="s">
        <v>6</v>
      </c>
      <c r="F19" s="22" t="s">
        <v>29</v>
      </c>
      <c r="G19" s="23"/>
    </row>
    <row r="20" spans="2:7" ht="14.25" thickBot="1">
      <c r="F20" s="22" t="s">
        <v>26</v>
      </c>
      <c r="G20" s="23"/>
    </row>
    <row r="21" spans="2:7" ht="14.25" thickBot="1">
      <c r="B21" s="2" t="s">
        <v>10</v>
      </c>
      <c r="C21" s="11"/>
      <c r="D21" t="s">
        <v>12</v>
      </c>
      <c r="F21" s="24"/>
      <c r="G21" s="23"/>
    </row>
    <row r="22" spans="2:7">
      <c r="C22" s="16">
        <f>C21/1000</f>
        <v>0</v>
      </c>
      <c r="D22" t="s">
        <v>11</v>
      </c>
      <c r="F22" s="22" t="s">
        <v>27</v>
      </c>
      <c r="G22" s="23"/>
    </row>
    <row r="23" spans="2:7" ht="14.25" thickBot="1">
      <c r="F23" s="22"/>
      <c r="G23" s="23"/>
    </row>
    <row r="24" spans="2:7" ht="14.25" thickBot="1">
      <c r="B24" s="3" t="s">
        <v>4</v>
      </c>
      <c r="C24" s="10" t="e">
        <f>C19+5+5*LOG10(C22)</f>
        <v>#NUM!</v>
      </c>
      <c r="D24" t="s">
        <v>13</v>
      </c>
      <c r="F24" s="22" t="s">
        <v>30</v>
      </c>
      <c r="G24" s="23"/>
    </row>
    <row r="25" spans="2:7" ht="14.25" thickBot="1">
      <c r="F25" s="27"/>
      <c r="G25" s="23"/>
    </row>
    <row r="26" spans="2:7">
      <c r="B26" s="6" t="s">
        <v>1</v>
      </c>
      <c r="C26" s="7"/>
      <c r="F26" s="25" t="s">
        <v>28</v>
      </c>
      <c r="G26" s="26"/>
    </row>
    <row r="27" spans="2:7" ht="14.25" thickBot="1">
      <c r="B27" s="8" t="s">
        <v>15</v>
      </c>
      <c r="C27" s="9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 kawahara</dc:creator>
  <cp:lastModifiedBy>makoto kawahara</cp:lastModifiedBy>
  <dcterms:created xsi:type="dcterms:W3CDTF">2017-05-30T09:04:04Z</dcterms:created>
  <dcterms:modified xsi:type="dcterms:W3CDTF">2017-06-01T05:40:42Z</dcterms:modified>
</cp:coreProperties>
</file>